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8850" activeTab="2"/>
  </bookViews>
  <sheets>
    <sheet name="PL" sheetId="1" r:id="rId1"/>
    <sheet name="BAL" sheetId="2" r:id="rId2"/>
    <sheet name="CASHFLOW" sheetId="3" r:id="rId3"/>
    <sheet name="EQUITYSTATE" sheetId="4" r:id="rId4"/>
  </sheets>
  <definedNames/>
  <calcPr fullCalcOnLoad="1"/>
</workbook>
</file>

<file path=xl/sharedStrings.xml><?xml version="1.0" encoding="utf-8"?>
<sst xmlns="http://schemas.openxmlformats.org/spreadsheetml/2006/main" count="175" uniqueCount="136">
  <si>
    <t>MESB Berhad</t>
  </si>
  <si>
    <t>Condensed Consolidated Income Statements</t>
  </si>
  <si>
    <t>For the quarter ended 31 December 2004</t>
  </si>
  <si>
    <t>2004</t>
  </si>
  <si>
    <t>2003</t>
  </si>
  <si>
    <t>CURRENT</t>
  </si>
  <si>
    <t>COMPARATIVE</t>
  </si>
  <si>
    <t xml:space="preserve">12 MONTH </t>
  </si>
  <si>
    <t>12 MONTH</t>
  </si>
  <si>
    <t>QTR ENDED</t>
  </si>
  <si>
    <t>CUMULATIVE</t>
  </si>
  <si>
    <t>31/12/2004</t>
  </si>
  <si>
    <t>31/12/2003</t>
  </si>
  <si>
    <t>TO DATE</t>
  </si>
  <si>
    <t>RM</t>
  </si>
  <si>
    <t>Revenue</t>
  </si>
  <si>
    <t xml:space="preserve">Operating Expenses </t>
  </si>
  <si>
    <t>**</t>
  </si>
  <si>
    <t>Other Operating Income/(Loss)</t>
  </si>
  <si>
    <t>Profit/(loss) from Operations</t>
  </si>
  <si>
    <t>Finance costs</t>
  </si>
  <si>
    <t>Investing Results</t>
  </si>
  <si>
    <t>Profit/(loss) before tax</t>
  </si>
  <si>
    <t>Taxation</t>
  </si>
  <si>
    <t>Profit/(loss) after tax</t>
  </si>
  <si>
    <t>Pre-acquisition profit</t>
  </si>
  <si>
    <t>Net Profit/(loss) for the period</t>
  </si>
  <si>
    <t>EPS (sen) - Basic</t>
  </si>
  <si>
    <t xml:space="preserve">        - Diluted</t>
  </si>
  <si>
    <t>Note ** - Operating Expenses for 12 months cumulative ending 31 December 2004 consists of the following :</t>
  </si>
  <si>
    <t>Cost of sale</t>
  </si>
  <si>
    <t>Operating Overheads</t>
  </si>
  <si>
    <t xml:space="preserve">(The Condensed Consolidated Income Statements should be read in conjunction with </t>
  </si>
  <si>
    <t>the Annual Financial Report for the year ended 31st December 2003)</t>
  </si>
  <si>
    <t>Condensed Consolidated Balance Sheets</t>
  </si>
  <si>
    <t>As at 31 December 2004</t>
  </si>
  <si>
    <t xml:space="preserve">As at </t>
  </si>
  <si>
    <t>31/12/04</t>
  </si>
  <si>
    <t>31/12/03</t>
  </si>
  <si>
    <t>Property, Plant &amp; Equipment</t>
  </si>
  <si>
    <t>Goodwill</t>
  </si>
  <si>
    <t>Investments in Associate and Joint Ventures</t>
  </si>
  <si>
    <t>Other Investments</t>
  </si>
  <si>
    <t>Other Assets</t>
  </si>
  <si>
    <t>Current Assets</t>
  </si>
  <si>
    <t xml:space="preserve">           Inventories</t>
  </si>
  <si>
    <t xml:space="preserve">           Amount Owing by Contract Customers</t>
  </si>
  <si>
    <t xml:space="preserve">           Trade &amp; Other Debtors</t>
  </si>
  <si>
    <t xml:space="preserve">           Taxation Refundable</t>
  </si>
  <si>
    <t xml:space="preserve">           Cash &amp; Cash Equivalents</t>
  </si>
  <si>
    <t>Current Liabilities</t>
  </si>
  <si>
    <t xml:space="preserve">           Amount Owing to Contract Customers</t>
  </si>
  <si>
    <t xml:space="preserve">           Trade &amp; Other Creditors</t>
  </si>
  <si>
    <t xml:space="preserve">           Overdraft &amp; Short Term Borrowings</t>
  </si>
  <si>
    <t xml:space="preserve">           Taxation</t>
  </si>
  <si>
    <t>Net Current Assets/(Liabilities)</t>
  </si>
  <si>
    <t>Share Capital</t>
  </si>
  <si>
    <t>Reserves</t>
  </si>
  <si>
    <t>Proposed Dividend</t>
  </si>
  <si>
    <t>Shareholders' Fund</t>
  </si>
  <si>
    <t>Minorities Interest</t>
  </si>
  <si>
    <t>Long Term Liabilities</t>
  </si>
  <si>
    <t xml:space="preserve">            Borrowings</t>
  </si>
  <si>
    <t xml:space="preserve">            Deferred Taxation </t>
  </si>
  <si>
    <t>Net Tangible Assets per share (sen)</t>
  </si>
  <si>
    <t xml:space="preserve">(The Condensed Consolidated Balance Sheets should be read in conjunction with </t>
  </si>
  <si>
    <t>Condensed Consolidated Cash Flow Statements</t>
  </si>
  <si>
    <t>12 month</t>
  </si>
  <si>
    <t>ended</t>
  </si>
  <si>
    <t>Net Profit/(loss) before tax</t>
  </si>
  <si>
    <t>Adjustment for non-cash flow:-</t>
  </si>
  <si>
    <t>Pre-acquisition profit of subsidiary</t>
  </si>
  <si>
    <t>Allowance for doubful debts no loger required</t>
  </si>
  <si>
    <t>Bad debts written off</t>
  </si>
  <si>
    <t>Bad debts recovered</t>
  </si>
  <si>
    <t>Depreciation of fixed assets</t>
  </si>
  <si>
    <t>Amortisation of goodwill</t>
  </si>
  <si>
    <t>Impairment of quoted investments no longer required</t>
  </si>
  <si>
    <t>(Gain)/loss on disposal of fixed assets</t>
  </si>
  <si>
    <t>Interest expense</t>
  </si>
  <si>
    <t>Fixed assets written-off</t>
  </si>
  <si>
    <t>(Loss) on disposal of investments</t>
  </si>
  <si>
    <t>(Gain) on disposal of investments</t>
  </si>
  <si>
    <t>Interest Income</t>
  </si>
  <si>
    <t>Dividend Income</t>
  </si>
  <si>
    <t>Operating profit before changes in working capital</t>
  </si>
  <si>
    <t>Changes in working capital</t>
  </si>
  <si>
    <t>Net Change in current assets</t>
  </si>
  <si>
    <t>Net Change in inventories</t>
  </si>
  <si>
    <t>Net Change in work in progress</t>
  </si>
  <si>
    <t>Net Change in current liabilities</t>
  </si>
  <si>
    <t>Cash For Operation</t>
  </si>
  <si>
    <t>Interest Paid</t>
  </si>
  <si>
    <t>Tax refund</t>
  </si>
  <si>
    <t>Tax Paid</t>
  </si>
  <si>
    <t>Net cash flows from/(for) operating activities</t>
  </si>
  <si>
    <t>Investing Activities</t>
  </si>
  <si>
    <t xml:space="preserve">            Equity investments</t>
  </si>
  <si>
    <t xml:space="preserve">            Proceeds from disposal of fixed assets</t>
  </si>
  <si>
    <t xml:space="preserve">            Purchase of fixed assets</t>
  </si>
  <si>
    <t xml:space="preserve">            Proceeds from disposal of investment</t>
  </si>
  <si>
    <t xml:space="preserve">            Acquisition of subsidiary</t>
  </si>
  <si>
    <t xml:space="preserve">            Purchase of investments</t>
  </si>
  <si>
    <t>Financing Activities</t>
  </si>
  <si>
    <t xml:space="preserve">            Term loans </t>
  </si>
  <si>
    <t xml:space="preserve">            Bank borrowings </t>
  </si>
  <si>
    <t xml:space="preserve">            Proceeds from issuance of shares </t>
  </si>
  <si>
    <t xml:space="preserve">            Repayment of Hire Purchase</t>
  </si>
  <si>
    <t>Net Change in Cash &amp; Cash Equivalents</t>
  </si>
  <si>
    <t>Cash &amp; Cash Equivalents at beginning of year</t>
  </si>
  <si>
    <t>Cash &amp; Cash Equivalents at end of year (Note 1)</t>
  </si>
  <si>
    <t xml:space="preserve">Note :- </t>
  </si>
  <si>
    <t xml:space="preserve"> (1) Cash &amp; Cash Equivalents for the quarter ended 31 December 2004 consists the following :</t>
  </si>
  <si>
    <t>Cash &amp; Cash Equivalents</t>
  </si>
  <si>
    <t xml:space="preserve">Bank Overdraft 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</si>
  <si>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</si>
  <si>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</si>
  <si>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</si>
  <si>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</si>
  <si>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Retained</t>
  </si>
  <si>
    <t xml:space="preserve">Proposed </t>
  </si>
  <si>
    <t>Capital</t>
  </si>
  <si>
    <t>revenue</t>
  </si>
  <si>
    <t>Profits</t>
  </si>
  <si>
    <t>Dividend</t>
  </si>
  <si>
    <t>Total</t>
  </si>
  <si>
    <t xml:space="preserve">12 month </t>
  </si>
  <si>
    <t>ended 31 December 2004</t>
  </si>
  <si>
    <t>Balance at beginning of year</t>
  </si>
  <si>
    <t>Issue of ordinary share pursuant to private placement</t>
  </si>
  <si>
    <t>Profit after taxation for the period</t>
  </si>
  <si>
    <t>Dividend (paid)</t>
  </si>
  <si>
    <t>Balance at end of period</t>
  </si>
  <si>
    <t>ended 31 December 2003</t>
  </si>
  <si>
    <t>Dividend paid</t>
  </si>
  <si>
    <t xml:space="preserve">(The Condensed Consolidated Statements of Changes in Equity should be read in conjunction with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</si>
</sst>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5" applyNumberFormat="1" applyFont="1" applyAlignment="1" quotePrefix="1">
      <alignment horizontal="center"/>
    </xf>
    <xf numFmtId="164" fontId="2" fillId="0" borderId="0" xfId="15" applyNumberFormat="1" applyFont="1" applyBorder="1" applyAlignment="1">
      <alignment horizontal="center"/>
    </xf>
    <xf numFmtId="14" fontId="2" fillId="0" borderId="0" xfId="15" applyNumberFormat="1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2" xfId="15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Border="1" applyAlignment="1">
      <alignment/>
    </xf>
    <xf numFmtId="43" fontId="0" fillId="0" borderId="3" xfId="15" applyNumberFormat="1" applyBorder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4" xfId="15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center"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4" fontId="6" fillId="2" borderId="0" xfId="0" applyNumberFormat="1" applyFont="1" applyFill="1" applyAlignment="1">
      <alignment horizontal="center"/>
    </xf>
    <xf numFmtId="164" fontId="6" fillId="2" borderId="0" xfId="15" applyNumberFormat="1" applyFont="1" applyFill="1" applyAlignment="1">
      <alignment horizontal="center"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0" fontId="0" fillId="0" borderId="0" xfId="0" applyAlignment="1">
      <alignment wrapText="1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4" xfId="15" applyNumberForma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165" fontId="6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/>
    </xf>
    <xf numFmtId="43" fontId="5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7">
      <selection activeCell="K28" sqref="K28"/>
    </sheetView>
  </sheetViews>
  <sheetFormatPr defaultColWidth="9.140625" defaultRowHeight="12.75"/>
  <cols>
    <col min="1" max="1" width="30.28125" style="0" customWidth="1"/>
    <col min="2" max="2" width="13.421875" style="0" customWidth="1"/>
    <col min="3" max="3" width="13.28125" style="0" customWidth="1"/>
    <col min="4" max="4" width="12.7109375" style="0" customWidth="1"/>
    <col min="5" max="5" width="2.140625" style="0" customWidth="1"/>
    <col min="6" max="6" width="13.00390625" style="0" customWidth="1"/>
    <col min="7" max="8" width="2.7109375" style="0" customWidth="1"/>
    <col min="9" max="9" width="15.28125" style="2" hidden="1" customWidth="1"/>
    <col min="10" max="10" width="17.421875" style="3" hidden="1" customWidth="1"/>
    <col min="11" max="11" width="10.8515625" style="0" bestFit="1" customWidth="1"/>
  </cols>
  <sheetData>
    <row r="1" ht="15.75">
      <c r="A1" s="1" t="s">
        <v>0</v>
      </c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5.75">
      <c r="A4" s="1" t="s">
        <v>2</v>
      </c>
      <c r="B4" s="1"/>
      <c r="C4" s="1"/>
      <c r="D4" s="1"/>
      <c r="E4" s="1"/>
      <c r="F4" s="1"/>
      <c r="G4" s="1"/>
      <c r="H4" s="1"/>
    </row>
    <row r="5" spans="4:8" ht="12.75">
      <c r="D5" s="4"/>
      <c r="E5" s="4"/>
      <c r="F5" s="4"/>
      <c r="G5" s="4"/>
      <c r="H5" s="4"/>
    </row>
    <row r="6" spans="2:8" ht="12.75">
      <c r="B6" s="5" t="s">
        <v>3</v>
      </c>
      <c r="C6" s="5" t="s">
        <v>4</v>
      </c>
      <c r="D6" s="4" t="s">
        <v>3</v>
      </c>
      <c r="E6" s="4"/>
      <c r="F6" s="4" t="s">
        <v>4</v>
      </c>
      <c r="G6" s="4"/>
      <c r="H6" s="4"/>
    </row>
    <row r="7" spans="2:8" ht="12.75">
      <c r="B7" s="6" t="s">
        <v>5</v>
      </c>
      <c r="C7" s="6" t="s">
        <v>6</v>
      </c>
      <c r="D7" s="7" t="s">
        <v>7</v>
      </c>
      <c r="E7" s="7"/>
      <c r="F7" s="7" t="s">
        <v>8</v>
      </c>
      <c r="G7" s="4"/>
      <c r="H7" s="4"/>
    </row>
    <row r="8" spans="2:8" ht="12.75">
      <c r="B8" s="6" t="s">
        <v>9</v>
      </c>
      <c r="C8" s="6" t="s">
        <v>9</v>
      </c>
      <c r="D8" s="7" t="s">
        <v>10</v>
      </c>
      <c r="E8" s="7"/>
      <c r="F8" s="7" t="s">
        <v>10</v>
      </c>
      <c r="G8" s="4"/>
      <c r="H8" s="4"/>
    </row>
    <row r="9" spans="2:8" ht="12.75">
      <c r="B9" s="8" t="s">
        <v>11</v>
      </c>
      <c r="C9" s="8" t="s">
        <v>12</v>
      </c>
      <c r="D9" s="7" t="s">
        <v>13</v>
      </c>
      <c r="E9" s="7"/>
      <c r="F9" s="7" t="s">
        <v>13</v>
      </c>
      <c r="G9" s="4"/>
      <c r="H9" s="4"/>
    </row>
    <row r="10" spans="2:10" ht="12.75">
      <c r="B10" s="9" t="s">
        <v>14</v>
      </c>
      <c r="C10" s="9" t="s">
        <v>14</v>
      </c>
      <c r="D10" s="4" t="s">
        <v>14</v>
      </c>
      <c r="E10" s="4"/>
      <c r="F10" s="4" t="s">
        <v>14</v>
      </c>
      <c r="G10" s="4"/>
      <c r="H10" s="4"/>
      <c r="I10" s="10">
        <v>38168</v>
      </c>
      <c r="J10" s="10">
        <v>37802</v>
      </c>
    </row>
    <row r="11" spans="2:8" ht="12.75">
      <c r="B11" s="3"/>
      <c r="C11" s="3"/>
      <c r="D11" s="4"/>
      <c r="E11" s="4"/>
      <c r="F11" s="4"/>
      <c r="G11" s="4"/>
      <c r="H11" s="4"/>
    </row>
    <row r="12" spans="1:10" ht="12.75">
      <c r="A12" t="s">
        <v>15</v>
      </c>
      <c r="B12" s="3">
        <v>44800237.76</v>
      </c>
      <c r="C12" s="3">
        <v>6177928</v>
      </c>
      <c r="D12" s="3">
        <v>61218131</v>
      </c>
      <c r="E12" s="3"/>
      <c r="F12" s="3">
        <v>18660032</v>
      </c>
      <c r="G12" s="3"/>
      <c r="H12" s="3"/>
      <c r="I12" s="2">
        <v>5075961</v>
      </c>
      <c r="J12" s="3">
        <v>9159719</v>
      </c>
    </row>
    <row r="13" spans="2:8" ht="12.75">
      <c r="B13" s="3"/>
      <c r="C13" s="3"/>
      <c r="D13" s="3"/>
      <c r="E13" s="3"/>
      <c r="F13" s="3"/>
      <c r="G13" s="3"/>
      <c r="H13" s="3"/>
    </row>
    <row r="14" spans="1:10" ht="12.75">
      <c r="A14" t="s">
        <v>16</v>
      </c>
      <c r="B14" s="3">
        <v>-41515439</v>
      </c>
      <c r="C14" s="3">
        <v>-7739069</v>
      </c>
      <c r="D14" s="3">
        <v>-59609013</v>
      </c>
      <c r="E14" s="11" t="s">
        <v>17</v>
      </c>
      <c r="F14" s="3">
        <v>-24736806</v>
      </c>
      <c r="G14" s="3"/>
      <c r="H14" s="3"/>
      <c r="I14" s="2">
        <v>-7247219</v>
      </c>
      <c r="J14" s="3">
        <v>-11822316</v>
      </c>
    </row>
    <row r="15" spans="2:8" ht="12.75">
      <c r="B15" s="3"/>
      <c r="C15" s="3"/>
      <c r="D15" s="3"/>
      <c r="E15" s="3"/>
      <c r="F15" s="3"/>
      <c r="G15" s="3"/>
      <c r="H15" s="3"/>
    </row>
    <row r="16" spans="1:10" ht="12.75">
      <c r="A16" t="s">
        <v>18</v>
      </c>
      <c r="B16" s="3">
        <v>-8555</v>
      </c>
      <c r="C16" s="3">
        <v>692608</v>
      </c>
      <c r="D16" s="3">
        <v>800464</v>
      </c>
      <c r="E16" s="3"/>
      <c r="F16" s="3">
        <v>1575059</v>
      </c>
      <c r="G16" s="3"/>
      <c r="H16" s="3"/>
      <c r="I16" s="2">
        <v>511287</v>
      </c>
      <c r="J16" s="3">
        <v>682493</v>
      </c>
    </row>
    <row r="17" spans="2:10" ht="12.75">
      <c r="B17" s="12"/>
      <c r="C17" s="12"/>
      <c r="D17" s="12"/>
      <c r="E17" s="3"/>
      <c r="F17" s="12"/>
      <c r="G17" s="12"/>
      <c r="H17" s="2"/>
      <c r="I17" s="13"/>
      <c r="J17" s="12"/>
    </row>
    <row r="18" spans="1:11" ht="12.75">
      <c r="A18" t="s">
        <v>19</v>
      </c>
      <c r="B18" s="3">
        <f>SUM(B12:B17)</f>
        <v>3276243.759999998</v>
      </c>
      <c r="C18" s="3">
        <f>SUM(C12:C17)</f>
        <v>-868533</v>
      </c>
      <c r="D18" s="3">
        <f>SUM(D12:D17)</f>
        <v>2409582</v>
      </c>
      <c r="E18" s="3"/>
      <c r="F18" s="3">
        <v>-4501715</v>
      </c>
      <c r="G18" s="3"/>
      <c r="H18" s="3"/>
      <c r="I18" s="2">
        <v>-1659971</v>
      </c>
      <c r="J18" s="2">
        <v>-1980104</v>
      </c>
      <c r="K18" s="14"/>
    </row>
    <row r="19" spans="2:8" ht="12.75">
      <c r="B19" s="3"/>
      <c r="C19" s="3"/>
      <c r="D19" s="3"/>
      <c r="E19" s="3"/>
      <c r="F19" s="3"/>
      <c r="G19" s="3"/>
      <c r="H19" s="3"/>
    </row>
    <row r="20" spans="1:10" ht="12.75">
      <c r="A20" t="s">
        <v>20</v>
      </c>
      <c r="B20" s="3">
        <v>-565202</v>
      </c>
      <c r="C20" s="3">
        <v>-5200</v>
      </c>
      <c r="D20" s="3">
        <v>-696961</v>
      </c>
      <c r="E20" s="3"/>
      <c r="F20" s="3">
        <v>-32915</v>
      </c>
      <c r="G20" s="3"/>
      <c r="H20" s="3"/>
      <c r="I20" s="2">
        <v>-10877</v>
      </c>
      <c r="J20" s="3">
        <v>-21601</v>
      </c>
    </row>
    <row r="21" spans="2:8" ht="12.75">
      <c r="B21" s="3"/>
      <c r="C21" s="3"/>
      <c r="D21" s="3"/>
      <c r="E21" s="3"/>
      <c r="F21" s="3"/>
      <c r="G21" s="3"/>
      <c r="H21" s="3"/>
    </row>
    <row r="22" spans="1:10" ht="12.75">
      <c r="A22" t="s">
        <v>21</v>
      </c>
      <c r="B22" s="3">
        <v>207153</v>
      </c>
      <c r="C22" s="3">
        <v>499747</v>
      </c>
      <c r="D22" s="3">
        <v>207153</v>
      </c>
      <c r="E22" s="3"/>
      <c r="F22" s="3">
        <v>1041530</v>
      </c>
      <c r="G22" s="3"/>
      <c r="H22" s="3"/>
      <c r="I22" s="2">
        <v>218832</v>
      </c>
      <c r="J22" s="3">
        <v>355221</v>
      </c>
    </row>
    <row r="23" spans="2:10" ht="12.75">
      <c r="B23" s="12"/>
      <c r="C23" s="12"/>
      <c r="D23" s="12"/>
      <c r="E23" s="3"/>
      <c r="F23" s="12"/>
      <c r="G23" s="12"/>
      <c r="H23" s="2"/>
      <c r="I23" s="12"/>
      <c r="J23" s="12"/>
    </row>
    <row r="24" spans="1:11" ht="12.75">
      <c r="A24" t="s">
        <v>22</v>
      </c>
      <c r="B24" s="3">
        <f>SUM(B18:B23)</f>
        <v>2918194.759999998</v>
      </c>
      <c r="C24" s="3">
        <f>SUM(C18:C23)</f>
        <v>-373986</v>
      </c>
      <c r="D24" s="3">
        <f>SUM(D18:D23)</f>
        <v>1919774</v>
      </c>
      <c r="E24" s="3"/>
      <c r="F24" s="3">
        <v>-3493100</v>
      </c>
      <c r="G24" s="3"/>
      <c r="H24" s="3"/>
      <c r="I24" s="2">
        <v>-1452016</v>
      </c>
      <c r="J24" s="2">
        <v>-1646484</v>
      </c>
      <c r="K24" s="14"/>
    </row>
    <row r="25" spans="2:8" ht="12.75">
      <c r="B25" s="3"/>
      <c r="C25" s="3"/>
      <c r="D25" s="3"/>
      <c r="E25" s="3"/>
      <c r="F25" s="3"/>
      <c r="G25" s="3"/>
      <c r="H25" s="3"/>
    </row>
    <row r="26" spans="1:10" ht="12.75">
      <c r="A26" t="s">
        <v>23</v>
      </c>
      <c r="B26" s="3">
        <v>-1749378.92</v>
      </c>
      <c r="C26" s="3">
        <v>-23958</v>
      </c>
      <c r="D26" s="3">
        <v>-2182907.92</v>
      </c>
      <c r="E26" s="3"/>
      <c r="F26" s="3">
        <v>-50596</v>
      </c>
      <c r="G26" s="3"/>
      <c r="H26" s="3"/>
      <c r="I26" s="2">
        <v>0</v>
      </c>
      <c r="J26" s="3">
        <v>-26638</v>
      </c>
    </row>
    <row r="27" spans="2:10" ht="12.75">
      <c r="B27" s="12"/>
      <c r="C27" s="12"/>
      <c r="D27" s="12"/>
      <c r="E27" s="3"/>
      <c r="F27" s="12"/>
      <c r="G27" s="12"/>
      <c r="H27" s="2"/>
      <c r="I27" s="12"/>
      <c r="J27" s="12"/>
    </row>
    <row r="28" spans="1:11" ht="12.75">
      <c r="A28" t="s">
        <v>24</v>
      </c>
      <c r="B28" s="3">
        <f>SUM(B24:B27)</f>
        <v>1168815.839999998</v>
      </c>
      <c r="C28" s="3">
        <f>SUM(C24:C27)</f>
        <v>-397944</v>
      </c>
      <c r="D28" s="3">
        <f>SUM(D24:D27)</f>
        <v>-263133.9199999999</v>
      </c>
      <c r="E28" s="3"/>
      <c r="F28" s="3">
        <v>-3543696</v>
      </c>
      <c r="G28" s="3"/>
      <c r="H28" s="3"/>
      <c r="I28" s="2">
        <v>-1452016</v>
      </c>
      <c r="J28" s="2">
        <v>-1673122</v>
      </c>
      <c r="K28" s="14"/>
    </row>
    <row r="29" spans="2:8" ht="12.75">
      <c r="B29" s="3"/>
      <c r="C29" s="3"/>
      <c r="D29" s="3"/>
      <c r="E29" s="3"/>
      <c r="F29" s="3"/>
      <c r="G29" s="3"/>
      <c r="H29" s="3"/>
    </row>
    <row r="30" spans="1:10" ht="12.75">
      <c r="A30" t="s">
        <v>25</v>
      </c>
      <c r="B30" s="12">
        <v>0</v>
      </c>
      <c r="C30" s="12">
        <v>0</v>
      </c>
      <c r="D30" s="12">
        <v>-1939591</v>
      </c>
      <c r="E30" s="3"/>
      <c r="F30" s="12">
        <v>0</v>
      </c>
      <c r="G30" s="12"/>
      <c r="H30" s="2"/>
      <c r="I30" s="12">
        <v>0</v>
      </c>
      <c r="J30" s="12">
        <v>0</v>
      </c>
    </row>
    <row r="31" spans="2:8" ht="12.75">
      <c r="B31" s="3"/>
      <c r="C31" s="3"/>
      <c r="D31" s="3"/>
      <c r="E31" s="3"/>
      <c r="F31" s="3"/>
      <c r="G31" s="3"/>
      <c r="H31" s="3"/>
    </row>
    <row r="32" spans="1:10" ht="13.5" thickBot="1">
      <c r="A32" t="s">
        <v>26</v>
      </c>
      <c r="B32" s="15">
        <f>SUM(B28:B31)</f>
        <v>1168815.839999998</v>
      </c>
      <c r="C32" s="15">
        <f>SUM(C28:C31)</f>
        <v>-397944</v>
      </c>
      <c r="D32" s="15">
        <f>SUM(D28:D31)</f>
        <v>-2202724.92</v>
      </c>
      <c r="E32" s="3"/>
      <c r="F32" s="15">
        <v>-3543696</v>
      </c>
      <c r="G32" s="15"/>
      <c r="H32" s="2"/>
      <c r="I32" s="15">
        <v>-1452016</v>
      </c>
      <c r="J32" s="15">
        <v>-1673122</v>
      </c>
    </row>
    <row r="33" spans="2:8" ht="12.75">
      <c r="B33" s="3"/>
      <c r="C33" s="3"/>
      <c r="D33" s="3"/>
      <c r="E33" s="3"/>
      <c r="F33" s="3"/>
      <c r="G33" s="3"/>
      <c r="H33" s="3"/>
    </row>
    <row r="34" spans="1:10" ht="13.5" thickBot="1">
      <c r="A34" t="s">
        <v>27</v>
      </c>
      <c r="B34" s="16">
        <v>2.922041798436012</v>
      </c>
      <c r="C34" s="16">
        <v>-0.9949042234927343</v>
      </c>
      <c r="D34" s="16">
        <v>-5.501537776989632</v>
      </c>
      <c r="E34" s="17"/>
      <c r="F34" s="16">
        <v>-8.859633810722887</v>
      </c>
      <c r="G34" s="18"/>
      <c r="H34" s="18"/>
      <c r="I34" s="2">
        <v>-3.6300399999999997</v>
      </c>
      <c r="J34" s="3">
        <v>-4.182990933947014</v>
      </c>
    </row>
    <row r="35" spans="1:10" ht="13.5" thickBot="1">
      <c r="A35" t="s">
        <v>28</v>
      </c>
      <c r="B35" s="19">
        <v>0</v>
      </c>
      <c r="C35" s="19">
        <v>0</v>
      </c>
      <c r="D35" s="19">
        <v>0</v>
      </c>
      <c r="E35" s="17"/>
      <c r="F35" s="19">
        <v>0</v>
      </c>
      <c r="G35" s="19"/>
      <c r="H35" s="18"/>
      <c r="I35" s="2">
        <v>0</v>
      </c>
      <c r="J35" s="3">
        <v>0</v>
      </c>
    </row>
    <row r="36" spans="2:8" ht="12.75">
      <c r="B36" s="3"/>
      <c r="C36" s="3"/>
      <c r="D36" s="3"/>
      <c r="E36" s="3"/>
      <c r="F36" s="3"/>
      <c r="G36" s="3"/>
      <c r="H36" s="3"/>
    </row>
    <row r="37" spans="2:8" ht="12.75">
      <c r="B37" s="3"/>
      <c r="C37" s="3"/>
      <c r="D37" s="3"/>
      <c r="E37" s="3"/>
      <c r="F37" s="3"/>
      <c r="G37" s="3"/>
      <c r="H37" s="3"/>
    </row>
    <row r="38" spans="1:8" ht="12.75">
      <c r="A38" t="s">
        <v>29</v>
      </c>
      <c r="B38" s="3"/>
      <c r="C38" s="3"/>
      <c r="D38" s="2"/>
      <c r="E38" s="3"/>
      <c r="F38" s="3"/>
      <c r="G38" s="3"/>
      <c r="H38" s="3"/>
    </row>
    <row r="39" spans="2:8" ht="12.75">
      <c r="B39" s="20" t="s">
        <v>14</v>
      </c>
      <c r="C39" s="3"/>
      <c r="D39" s="3"/>
      <c r="E39" s="3"/>
      <c r="F39" s="3"/>
      <c r="G39" s="3"/>
      <c r="H39" s="3"/>
    </row>
    <row r="40" spans="1:8" ht="12.75">
      <c r="A40" t="s">
        <v>30</v>
      </c>
      <c r="B40" s="3">
        <v>40874391</v>
      </c>
      <c r="C40" s="3"/>
      <c r="D40" s="3"/>
      <c r="E40" s="3"/>
      <c r="F40" s="3"/>
      <c r="G40" s="3"/>
      <c r="H40" s="3"/>
    </row>
    <row r="41" spans="1:8" ht="12.75">
      <c r="A41" t="s">
        <v>31</v>
      </c>
      <c r="B41" s="3">
        <v>18734623</v>
      </c>
      <c r="C41" s="3"/>
      <c r="D41" s="3"/>
      <c r="E41" s="3"/>
      <c r="F41" s="3"/>
      <c r="G41" s="3"/>
      <c r="H41" s="3"/>
    </row>
    <row r="42" spans="2:8" ht="12.75">
      <c r="B42" s="21">
        <v>59609014</v>
      </c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1:8" ht="12.75">
      <c r="A44" s="22" t="s">
        <v>32</v>
      </c>
      <c r="B44" s="23"/>
      <c r="C44" s="23"/>
      <c r="D44" s="23"/>
      <c r="E44" s="23"/>
      <c r="F44" s="23"/>
      <c r="G44" s="23"/>
      <c r="H44" s="23"/>
    </row>
    <row r="45" spans="1:8" ht="12.75">
      <c r="A45" s="22" t="s">
        <v>33</v>
      </c>
      <c r="B45" s="23"/>
      <c r="C45" s="23"/>
      <c r="D45" s="23"/>
      <c r="E45" s="23"/>
      <c r="F45" s="23"/>
      <c r="G45" s="23"/>
      <c r="H45" s="2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2:8" ht="12.75">
      <c r="B52" s="3"/>
      <c r="C52" s="3"/>
      <c r="D52" s="3"/>
      <c r="E52" s="3"/>
      <c r="F52" s="3"/>
      <c r="G52" s="3"/>
      <c r="H5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4">
      <selection activeCell="B41" sqref="B41"/>
    </sheetView>
  </sheetViews>
  <sheetFormatPr defaultColWidth="9.140625" defaultRowHeight="12.75"/>
  <cols>
    <col min="1" max="1" width="39.00390625" style="0" customWidth="1"/>
    <col min="2" max="2" width="18.28125" style="3" customWidth="1"/>
    <col min="3" max="3" width="2.28125" style="3" customWidth="1"/>
    <col min="4" max="4" width="18.140625" style="3" customWidth="1"/>
    <col min="5" max="5" width="21.57421875" style="50" customWidth="1"/>
    <col min="7" max="7" width="11.28125" style="0" bestFit="1" customWidth="1"/>
  </cols>
  <sheetData>
    <row r="1" spans="1:5" s="1" customFormat="1" ht="15.75">
      <c r="A1" s="1" t="s">
        <v>0</v>
      </c>
      <c r="B1" s="24"/>
      <c r="C1" s="24"/>
      <c r="D1" s="24"/>
      <c r="E1" s="49"/>
    </row>
    <row r="2" spans="2:5" s="1" customFormat="1" ht="15.75">
      <c r="B2" s="24"/>
      <c r="C2" s="24"/>
      <c r="D2" s="24"/>
      <c r="E2" s="49"/>
    </row>
    <row r="3" spans="1:5" s="1" customFormat="1" ht="15.75">
      <c r="A3" s="1" t="s">
        <v>34</v>
      </c>
      <c r="B3" s="24"/>
      <c r="C3" s="24"/>
      <c r="D3" s="24"/>
      <c r="E3" s="49"/>
    </row>
    <row r="4" spans="1:5" s="1" customFormat="1" ht="15.75">
      <c r="A4" s="1" t="s">
        <v>35</v>
      </c>
      <c r="B4" s="24"/>
      <c r="C4" s="24"/>
      <c r="D4" s="24"/>
      <c r="E4" s="49"/>
    </row>
    <row r="6" spans="2:4" ht="12.75">
      <c r="B6" s="5" t="s">
        <v>36</v>
      </c>
      <c r="D6" s="5" t="s">
        <v>36</v>
      </c>
    </row>
    <row r="7" spans="2:4" ht="12.75">
      <c r="B7" s="25" t="s">
        <v>37</v>
      </c>
      <c r="C7" s="5"/>
      <c r="D7" s="5" t="s">
        <v>38</v>
      </c>
    </row>
    <row r="8" spans="2:4" ht="12.75">
      <c r="B8" s="5" t="s">
        <v>14</v>
      </c>
      <c r="C8" s="5"/>
      <c r="D8" s="5" t="s">
        <v>14</v>
      </c>
    </row>
    <row r="10" spans="1:4" ht="12.75">
      <c r="A10" t="s">
        <v>39</v>
      </c>
      <c r="B10" s="3">
        <v>12084494</v>
      </c>
      <c r="D10" s="3">
        <v>7339020</v>
      </c>
    </row>
    <row r="12" spans="1:4" ht="12.75">
      <c r="A12" t="s">
        <v>40</v>
      </c>
      <c r="B12" s="3">
        <v>26030804</v>
      </c>
      <c r="D12" s="3">
        <v>0</v>
      </c>
    </row>
    <row r="14" spans="1:4" ht="12.75">
      <c r="A14" t="s">
        <v>41</v>
      </c>
      <c r="B14" s="3">
        <v>0</v>
      </c>
      <c r="D14" s="3">
        <v>0</v>
      </c>
    </row>
    <row r="16" spans="1:4" ht="12.75">
      <c r="A16" t="s">
        <v>42</v>
      </c>
      <c r="B16" s="3">
        <v>0</v>
      </c>
      <c r="D16" s="3">
        <v>4735605</v>
      </c>
    </row>
    <row r="18" spans="1:4" ht="12.75">
      <c r="A18" t="s">
        <v>43</v>
      </c>
      <c r="B18" s="3">
        <v>1761422</v>
      </c>
      <c r="D18" s="3">
        <v>3638917</v>
      </c>
    </row>
    <row r="20" ht="12.75">
      <c r="A20" t="s">
        <v>44</v>
      </c>
    </row>
    <row r="21" spans="1:4" ht="12.75">
      <c r="A21" t="s">
        <v>45</v>
      </c>
      <c r="B21" s="3">
        <v>5880232</v>
      </c>
      <c r="D21" s="3">
        <v>0</v>
      </c>
    </row>
    <row r="22" spans="1:4" ht="12.75">
      <c r="A22" t="s">
        <v>46</v>
      </c>
      <c r="B22" s="3">
        <v>10267146</v>
      </c>
      <c r="D22" s="3">
        <v>6394321</v>
      </c>
    </row>
    <row r="23" spans="1:4" ht="12.75">
      <c r="A23" t="s">
        <v>47</v>
      </c>
      <c r="B23" s="3">
        <v>25105025</v>
      </c>
      <c r="D23" s="3">
        <v>13901248</v>
      </c>
    </row>
    <row r="24" spans="1:4" ht="12.75">
      <c r="A24" t="s">
        <v>48</v>
      </c>
      <c r="B24" s="3">
        <v>156790</v>
      </c>
      <c r="D24" s="3">
        <v>258004</v>
      </c>
    </row>
    <row r="25" spans="1:4" ht="12.75">
      <c r="A25" t="s">
        <v>49</v>
      </c>
      <c r="B25" s="3">
        <v>4056006</v>
      </c>
      <c r="D25" s="3">
        <v>13095319</v>
      </c>
    </row>
    <row r="26" spans="2:4" ht="12.75">
      <c r="B26" s="21">
        <f>SUM(B21:B25)</f>
        <v>45465199</v>
      </c>
      <c r="D26" s="21">
        <v>33648892</v>
      </c>
    </row>
    <row r="28" ht="12.75">
      <c r="A28" t="s">
        <v>50</v>
      </c>
    </row>
    <row r="29" spans="1:4" ht="12.75">
      <c r="A29" t="s">
        <v>51</v>
      </c>
      <c r="B29" s="3">
        <v>1773175</v>
      </c>
      <c r="D29" s="3">
        <v>193328</v>
      </c>
    </row>
    <row r="30" spans="1:4" ht="12.75">
      <c r="A30" t="s">
        <v>52</v>
      </c>
      <c r="B30" s="3">
        <v>22643229</v>
      </c>
      <c r="D30" s="3">
        <v>2643411</v>
      </c>
    </row>
    <row r="31" spans="1:4" ht="12.75">
      <c r="A31" t="s">
        <v>53</v>
      </c>
      <c r="B31" s="3">
        <v>13992971</v>
      </c>
      <c r="D31" s="3">
        <v>246513</v>
      </c>
    </row>
    <row r="32" spans="1:4" ht="12.75">
      <c r="A32" t="s">
        <v>54</v>
      </c>
      <c r="B32" s="3">
        <v>361615</v>
      </c>
      <c r="D32" s="3">
        <v>0</v>
      </c>
    </row>
    <row r="33" spans="2:4" ht="12.75">
      <c r="B33" s="21">
        <f>SUM(B29:B32)</f>
        <v>38770990</v>
      </c>
      <c r="D33" s="21">
        <v>3083252</v>
      </c>
    </row>
    <row r="35" spans="1:4" ht="12.75">
      <c r="A35" t="s">
        <v>55</v>
      </c>
      <c r="B35" s="12">
        <f>+B26-B33</f>
        <v>6694209</v>
      </c>
      <c r="D35" s="12">
        <v>30565640</v>
      </c>
    </row>
    <row r="37" spans="2:4" ht="13.5" thickBot="1">
      <c r="B37" s="26">
        <f>+B35+B18+B12+B10</f>
        <v>46570929</v>
      </c>
      <c r="D37" s="26">
        <v>46279182</v>
      </c>
    </row>
    <row r="39" spans="1:4" ht="12.75">
      <c r="A39" t="s">
        <v>56</v>
      </c>
      <c r="B39" s="2">
        <v>42000000</v>
      </c>
      <c r="C39" s="2"/>
      <c r="D39" s="2">
        <v>40000000</v>
      </c>
    </row>
    <row r="40" spans="1:4" ht="12.75">
      <c r="A40" t="s">
        <v>57</v>
      </c>
      <c r="B40" s="2">
        <v>4076457</v>
      </c>
      <c r="C40" s="2"/>
      <c r="D40" s="2">
        <v>6279182</v>
      </c>
    </row>
    <row r="41" spans="1:4" ht="12.75">
      <c r="A41" t="s">
        <v>58</v>
      </c>
      <c r="B41" s="13">
        <v>0</v>
      </c>
      <c r="C41" s="12"/>
      <c r="D41" s="12">
        <v>0</v>
      </c>
    </row>
    <row r="42" spans="1:4" ht="12.75">
      <c r="A42" t="s">
        <v>59</v>
      </c>
      <c r="B42" s="3">
        <f>SUM(B39:B41)</f>
        <v>46076457</v>
      </c>
      <c r="D42" s="3">
        <v>46279182</v>
      </c>
    </row>
    <row r="43" spans="1:4" ht="12.75">
      <c r="A43" t="s">
        <v>60</v>
      </c>
      <c r="B43" s="3">
        <v>0</v>
      </c>
      <c r="D43" s="3">
        <v>0</v>
      </c>
    </row>
    <row r="44" ht="12.75">
      <c r="A44" t="s">
        <v>61</v>
      </c>
    </row>
    <row r="45" spans="1:7" ht="12.75">
      <c r="A45" t="s">
        <v>62</v>
      </c>
      <c r="B45" s="3">
        <v>337719</v>
      </c>
      <c r="D45" s="3">
        <v>0</v>
      </c>
      <c r="G45" s="14"/>
    </row>
    <row r="46" spans="1:4" ht="12.75">
      <c r="A46" t="s">
        <v>63</v>
      </c>
      <c r="B46" s="12">
        <v>156753</v>
      </c>
      <c r="D46" s="12">
        <v>0</v>
      </c>
    </row>
    <row r="47" spans="2:4" ht="13.5" thickBot="1">
      <c r="B47" s="26">
        <f>SUM(B42:B46)</f>
        <v>46570929</v>
      </c>
      <c r="D47" s="26">
        <v>46279182</v>
      </c>
    </row>
    <row r="49" spans="1:4" ht="12.75">
      <c r="A49" t="s">
        <v>64</v>
      </c>
      <c r="B49" s="27">
        <v>47.72774436869098</v>
      </c>
      <c r="D49" s="27">
        <v>115.697955</v>
      </c>
    </row>
    <row r="51" spans="1:6" ht="12.75">
      <c r="A51" s="22" t="s">
        <v>65</v>
      </c>
      <c r="B51" s="23"/>
      <c r="C51" s="23"/>
      <c r="D51" s="23"/>
      <c r="E51" s="51"/>
      <c r="F51" s="22"/>
    </row>
    <row r="52" spans="1:6" ht="12.75">
      <c r="A52" s="22" t="s">
        <v>33</v>
      </c>
      <c r="B52" s="23"/>
      <c r="C52" s="23"/>
      <c r="D52" s="23"/>
      <c r="E52" s="51"/>
      <c r="F52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31">
      <selection activeCell="D44" sqref="D44"/>
    </sheetView>
  </sheetViews>
  <sheetFormatPr defaultColWidth="9.140625" defaultRowHeight="12.75"/>
  <cols>
    <col min="1" max="1" width="43.00390625" style="0" customWidth="1"/>
    <col min="2" max="2" width="16.7109375" style="3" customWidth="1"/>
    <col min="3" max="3" width="2.28125" style="3" customWidth="1"/>
    <col min="4" max="4" width="16.7109375" style="36" customWidth="1"/>
    <col min="5" max="5" width="16.8515625" style="50" customWidth="1"/>
  </cols>
  <sheetData>
    <row r="1" spans="1:5" s="32" customFormat="1" ht="15">
      <c r="A1" s="28" t="s">
        <v>0</v>
      </c>
      <c r="B1" s="29"/>
      <c r="C1" s="30"/>
      <c r="D1" s="31"/>
      <c r="E1" s="52"/>
    </row>
    <row r="2" spans="1:5" s="32" customFormat="1" ht="15">
      <c r="A2" s="28" t="s">
        <v>66</v>
      </c>
      <c r="B2" s="29"/>
      <c r="C2" s="30"/>
      <c r="D2" s="31"/>
      <c r="E2" s="52"/>
    </row>
    <row r="3" spans="1:5" s="32" customFormat="1" ht="15">
      <c r="A3" s="28" t="s">
        <v>2</v>
      </c>
      <c r="B3" s="29"/>
      <c r="C3" s="30"/>
      <c r="D3" s="31"/>
      <c r="E3" s="52"/>
    </row>
    <row r="4" spans="2:4" ht="12.75">
      <c r="B4" s="25" t="s">
        <v>3</v>
      </c>
      <c r="D4" s="25" t="s">
        <v>4</v>
      </c>
    </row>
    <row r="5" spans="2:4" ht="12.75">
      <c r="B5" s="5" t="s">
        <v>67</v>
      </c>
      <c r="D5" s="5" t="s">
        <v>67</v>
      </c>
    </row>
    <row r="6" spans="2:4" ht="12.75">
      <c r="B6" s="5" t="s">
        <v>68</v>
      </c>
      <c r="D6" s="5" t="s">
        <v>68</v>
      </c>
    </row>
    <row r="7" spans="2:4" ht="12.75">
      <c r="B7" s="33">
        <v>38352</v>
      </c>
      <c r="D7" s="33">
        <v>37986</v>
      </c>
    </row>
    <row r="8" spans="2:4" ht="12.75">
      <c r="B8" s="34" t="s">
        <v>14</v>
      </c>
      <c r="D8" s="34" t="s">
        <v>14</v>
      </c>
    </row>
    <row r="9" spans="1:4" ht="12.75">
      <c r="A9" t="s">
        <v>69</v>
      </c>
      <c r="B9" s="3">
        <v>3119774</v>
      </c>
      <c r="D9" s="35">
        <v>-3493101</v>
      </c>
    </row>
    <row r="10" ht="12.75">
      <c r="A10" t="s">
        <v>70</v>
      </c>
    </row>
    <row r="11" spans="1:4" ht="12.75">
      <c r="A11" t="s">
        <v>71</v>
      </c>
      <c r="B11" s="3">
        <v>-2689592</v>
      </c>
      <c r="D11" s="35">
        <v>0</v>
      </c>
    </row>
    <row r="12" spans="1:4" ht="12.75">
      <c r="A12" t="s">
        <v>72</v>
      </c>
      <c r="B12" s="3">
        <v>0</v>
      </c>
      <c r="D12" s="35">
        <v>-45179</v>
      </c>
    </row>
    <row r="13" spans="1:4" ht="12.75">
      <c r="A13" t="s">
        <v>73</v>
      </c>
      <c r="B13" s="3">
        <v>0</v>
      </c>
      <c r="D13" s="35">
        <v>45179</v>
      </c>
    </row>
    <row r="14" spans="1:4" ht="12.75">
      <c r="A14" t="s">
        <v>74</v>
      </c>
      <c r="B14" s="3">
        <v>0</v>
      </c>
      <c r="D14" s="35">
        <v>0</v>
      </c>
    </row>
    <row r="15" spans="1:4" ht="12.75">
      <c r="A15" t="s">
        <v>75</v>
      </c>
      <c r="B15" s="3">
        <v>759638</v>
      </c>
      <c r="D15" s="35">
        <v>436884</v>
      </c>
    </row>
    <row r="16" spans="1:4" ht="12.75">
      <c r="A16" t="s">
        <v>76</v>
      </c>
      <c r="B16" s="3">
        <v>0</v>
      </c>
      <c r="D16" s="35"/>
    </row>
    <row r="17" spans="1:4" ht="25.5">
      <c r="A17" s="37" t="s">
        <v>77</v>
      </c>
      <c r="B17" s="3">
        <v>0</v>
      </c>
      <c r="D17" s="35">
        <v>-166651</v>
      </c>
    </row>
    <row r="18" spans="1:4" ht="12.75">
      <c r="A18" t="s">
        <v>78</v>
      </c>
      <c r="B18" s="3">
        <v>-113748</v>
      </c>
      <c r="D18" s="35">
        <v>-185505</v>
      </c>
    </row>
    <row r="19" spans="1:4" ht="12.75">
      <c r="A19" t="s">
        <v>79</v>
      </c>
      <c r="B19" s="3">
        <v>297437</v>
      </c>
      <c r="D19" s="35">
        <v>21771</v>
      </c>
    </row>
    <row r="20" spans="1:4" ht="12.75">
      <c r="A20" t="s">
        <v>80</v>
      </c>
      <c r="B20" s="3">
        <v>82772</v>
      </c>
      <c r="D20" s="35">
        <v>0</v>
      </c>
    </row>
    <row r="21" spans="1:4" ht="12.75">
      <c r="A21" t="s">
        <v>81</v>
      </c>
      <c r="B21" s="3">
        <v>70083</v>
      </c>
      <c r="D21" s="35">
        <v>0</v>
      </c>
    </row>
    <row r="22" spans="1:4" ht="12.75">
      <c r="A22" t="s">
        <v>82</v>
      </c>
      <c r="B22" s="3">
        <v>-66194</v>
      </c>
      <c r="D22" s="35">
        <v>-458473</v>
      </c>
    </row>
    <row r="23" spans="1:4" ht="12.75">
      <c r="A23" t="s">
        <v>83</v>
      </c>
      <c r="B23" s="3">
        <v>-184110</v>
      </c>
      <c r="D23" s="35">
        <v>-344253</v>
      </c>
    </row>
    <row r="24" spans="1:4" ht="12.75">
      <c r="A24" t="s">
        <v>84</v>
      </c>
      <c r="B24" s="12">
        <v>-2426931</v>
      </c>
      <c r="D24" s="38">
        <v>-72154</v>
      </c>
    </row>
    <row r="25" spans="1:7" ht="12.75">
      <c r="A25" t="s">
        <v>85</v>
      </c>
      <c r="B25" s="2">
        <f>SUM(B9:B24)</f>
        <v>-1150871</v>
      </c>
      <c r="D25" s="39">
        <v>-4261482</v>
      </c>
      <c r="G25" s="14"/>
    </row>
    <row r="26" ht="9" customHeight="1"/>
    <row r="27" ht="12.75">
      <c r="A27" t="s">
        <v>86</v>
      </c>
    </row>
    <row r="28" spans="1:4" ht="12.75">
      <c r="A28" t="s">
        <v>87</v>
      </c>
      <c r="B28" s="27">
        <v>2753943</v>
      </c>
      <c r="D28" s="35">
        <v>2342607</v>
      </c>
    </row>
    <row r="29" spans="1:4" ht="12.75">
      <c r="A29" t="s">
        <v>88</v>
      </c>
      <c r="B29" s="27">
        <v>3334135</v>
      </c>
      <c r="D29" s="35">
        <v>0</v>
      </c>
    </row>
    <row r="30" spans="1:4" ht="12.75">
      <c r="A30" t="s">
        <v>89</v>
      </c>
      <c r="B30" s="3">
        <v>-2292977</v>
      </c>
      <c r="D30" s="35">
        <v>4261747</v>
      </c>
    </row>
    <row r="31" spans="1:4" ht="12.75">
      <c r="A31" t="s">
        <v>90</v>
      </c>
      <c r="B31" s="27">
        <v>16827487</v>
      </c>
      <c r="D31" s="35">
        <v>196686</v>
      </c>
    </row>
    <row r="33" ht="12.75">
      <c r="A33" t="s">
        <v>91</v>
      </c>
    </row>
    <row r="34" spans="1:4" ht="12.75">
      <c r="A34" t="s">
        <v>92</v>
      </c>
      <c r="B34" s="3">
        <v>-297438</v>
      </c>
      <c r="D34" s="40">
        <v>-21771</v>
      </c>
    </row>
    <row r="35" spans="1:4" ht="12.75">
      <c r="A35" t="s">
        <v>93</v>
      </c>
      <c r="B35" s="3">
        <v>102255</v>
      </c>
      <c r="D35" s="40">
        <v>871812</v>
      </c>
    </row>
    <row r="36" spans="1:4" ht="12.75">
      <c r="A36" t="s">
        <v>94</v>
      </c>
      <c r="B36" s="3">
        <v>-2081963</v>
      </c>
      <c r="D36" s="38">
        <v>-90547</v>
      </c>
    </row>
    <row r="37" spans="1:4" ht="12.75">
      <c r="A37" t="s">
        <v>95</v>
      </c>
      <c r="B37" s="21">
        <f>SUM(B25:B36)</f>
        <v>17194571</v>
      </c>
      <c r="D37" s="41">
        <v>3299052</v>
      </c>
    </row>
    <row r="39" ht="12.75">
      <c r="A39" t="s">
        <v>96</v>
      </c>
    </row>
    <row r="40" spans="1:4" ht="12.75">
      <c r="A40" t="s">
        <v>97</v>
      </c>
      <c r="B40" s="3">
        <v>1411042</v>
      </c>
      <c r="D40" s="40">
        <v>416407</v>
      </c>
    </row>
    <row r="41" spans="1:4" ht="12.75">
      <c r="A41" t="s">
        <v>98</v>
      </c>
      <c r="B41" s="3">
        <v>114700</v>
      </c>
      <c r="D41" s="40">
        <v>185516</v>
      </c>
    </row>
    <row r="42" spans="1:4" ht="12.75">
      <c r="A42" t="s">
        <v>99</v>
      </c>
      <c r="B42" s="3">
        <v>-1389074</v>
      </c>
      <c r="D42" s="40">
        <v>-367213</v>
      </c>
    </row>
    <row r="43" spans="1:4" ht="12.75">
      <c r="A43" t="s">
        <v>100</v>
      </c>
      <c r="B43" s="3">
        <v>5053890</v>
      </c>
      <c r="D43" s="40">
        <v>8189733</v>
      </c>
    </row>
    <row r="44" spans="1:4" ht="12.75">
      <c r="A44" t="s">
        <v>101</v>
      </c>
      <c r="B44" s="3">
        <v>-33686532</v>
      </c>
      <c r="D44" s="40">
        <v>0</v>
      </c>
    </row>
    <row r="45" spans="1:4" ht="12.75">
      <c r="A45" t="s">
        <v>102</v>
      </c>
      <c r="B45" s="3">
        <v>-322174</v>
      </c>
      <c r="D45" s="40">
        <v>-9335048</v>
      </c>
    </row>
    <row r="46" spans="2:4" ht="12.75">
      <c r="B46" s="21">
        <f>SUM(B40:B45)</f>
        <v>-28818148</v>
      </c>
      <c r="D46" s="41">
        <v>-910605</v>
      </c>
    </row>
    <row r="47" ht="12.75">
      <c r="A47" t="s">
        <v>103</v>
      </c>
    </row>
    <row r="48" spans="1:4" ht="12.75">
      <c r="A48" t="s">
        <v>104</v>
      </c>
      <c r="B48" s="3">
        <v>274342</v>
      </c>
      <c r="D48" s="40">
        <v>0</v>
      </c>
    </row>
    <row r="49" spans="1:4" ht="12.75">
      <c r="A49" t="s">
        <v>105</v>
      </c>
      <c r="B49" s="3">
        <v>283388</v>
      </c>
      <c r="D49" s="40">
        <v>0</v>
      </c>
    </row>
    <row r="50" spans="1:4" ht="12.75">
      <c r="A50" t="s">
        <v>106</v>
      </c>
      <c r="B50" s="3">
        <v>2000000</v>
      </c>
      <c r="D50" s="40">
        <v>0</v>
      </c>
    </row>
    <row r="51" spans="1:4" ht="12.75">
      <c r="A51" t="s">
        <v>107</v>
      </c>
      <c r="B51" s="3">
        <v>-91565</v>
      </c>
      <c r="D51" s="38">
        <v>-73432</v>
      </c>
    </row>
    <row r="52" spans="2:4" ht="12.75">
      <c r="B52" s="21">
        <f>SUM(B48:B51)</f>
        <v>2466165</v>
      </c>
      <c r="D52" s="41">
        <v>-73432</v>
      </c>
    </row>
    <row r="54" spans="1:4" ht="12.75">
      <c r="A54" t="s">
        <v>108</v>
      </c>
      <c r="B54" s="3">
        <f>+B37+B46+B52</f>
        <v>-9157412</v>
      </c>
      <c r="D54" s="40">
        <v>2315015</v>
      </c>
    </row>
    <row r="55" spans="1:4" ht="12.75">
      <c r="A55" t="s">
        <v>109</v>
      </c>
      <c r="B55" s="3">
        <v>12848807</v>
      </c>
      <c r="D55" s="40">
        <v>10533790</v>
      </c>
    </row>
    <row r="56" spans="1:4" ht="12.75">
      <c r="A56" t="s">
        <v>110</v>
      </c>
      <c r="B56" s="21">
        <f>SUM(B54:B55)</f>
        <v>3691395</v>
      </c>
      <c r="D56" s="41">
        <v>12848805</v>
      </c>
    </row>
    <row r="58" ht="12.75">
      <c r="A58" t="s">
        <v>111</v>
      </c>
    </row>
    <row r="59" ht="12.75">
      <c r="A59" t="s">
        <v>112</v>
      </c>
    </row>
    <row r="60" spans="1:2" ht="12.75">
      <c r="A60" t="s">
        <v>113</v>
      </c>
      <c r="B60" s="3">
        <v>4056006</v>
      </c>
    </row>
    <row r="61" spans="1:2" ht="12.75">
      <c r="A61" t="s">
        <v>114</v>
      </c>
      <c r="B61" s="3">
        <v>-364611</v>
      </c>
    </row>
    <row r="62" ht="12.75">
      <c r="B62" s="21">
        <v>3691395</v>
      </c>
    </row>
    <row r="63" ht="12.75">
      <c r="B63" s="2"/>
    </row>
    <row r="64" spans="1:4" ht="12.75">
      <c r="A64" s="22" t="s">
        <v>115</v>
      </c>
      <c r="B64" s="23"/>
      <c r="C64" s="23"/>
      <c r="D64" s="42"/>
    </row>
    <row r="65" spans="1:4" ht="12.75">
      <c r="A65" s="22" t="s">
        <v>33</v>
      </c>
      <c r="B65" s="23"/>
      <c r="C65" s="23"/>
      <c r="D65" s="42"/>
    </row>
  </sheetData>
  <printOptions/>
  <pageMargins left="0.75" right="0.75" top="0.35" bottom="0.37" header="0.25" footer="0.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19" sqref="H19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1.1484375" style="0" customWidth="1"/>
    <col min="4" max="4" width="12.00390625" style="0" customWidth="1"/>
    <col min="5" max="5" width="1.7109375" style="0" customWidth="1"/>
    <col min="6" max="6" width="13.00390625" style="0" customWidth="1"/>
    <col min="7" max="7" width="1.1484375" style="0" customWidth="1"/>
    <col min="8" max="8" width="11.140625" style="0" customWidth="1"/>
    <col min="9" max="9" width="0.9921875" style="0" customWidth="1"/>
    <col min="10" max="10" width="10.00390625" style="0" customWidth="1"/>
    <col min="11" max="11" width="0.9921875" style="0" customWidth="1"/>
    <col min="12" max="12" width="11.421875" style="0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2" ht="15.75">
      <c r="A3" s="1" t="s">
        <v>116</v>
      </c>
      <c r="B3" s="1"/>
    </row>
    <row r="4" spans="1:2" ht="15.75">
      <c r="A4" s="1" t="s">
        <v>2</v>
      </c>
      <c r="B4" s="1"/>
    </row>
    <row r="5" spans="1:6" ht="15.75">
      <c r="A5" s="1"/>
      <c r="B5" s="1"/>
      <c r="D5" s="4" t="s">
        <v>117</v>
      </c>
      <c r="F5" s="4" t="s">
        <v>117</v>
      </c>
    </row>
    <row r="6" spans="4:10" ht="12.75">
      <c r="D6" s="4" t="s">
        <v>118</v>
      </c>
      <c r="F6" s="4" t="s">
        <v>118</v>
      </c>
      <c r="H6" s="4" t="s">
        <v>119</v>
      </c>
      <c r="J6" s="22" t="s">
        <v>120</v>
      </c>
    </row>
    <row r="7" spans="2:12" ht="12.75">
      <c r="B7" s="4" t="s">
        <v>56</v>
      </c>
      <c r="D7" s="4" t="s">
        <v>121</v>
      </c>
      <c r="F7" s="4" t="s">
        <v>122</v>
      </c>
      <c r="H7" s="4" t="s">
        <v>123</v>
      </c>
      <c r="J7" s="22" t="s">
        <v>124</v>
      </c>
      <c r="L7" s="22" t="s">
        <v>125</v>
      </c>
    </row>
    <row r="8" spans="2:12" ht="12.75">
      <c r="B8" s="43" t="s">
        <v>14</v>
      </c>
      <c r="D8" s="43" t="s">
        <v>14</v>
      </c>
      <c r="F8" s="43" t="s">
        <v>14</v>
      </c>
      <c r="H8" s="43" t="s">
        <v>14</v>
      </c>
      <c r="J8" s="44" t="s">
        <v>14</v>
      </c>
      <c r="L8" s="43" t="s">
        <v>14</v>
      </c>
    </row>
    <row r="9" spans="1:4" ht="12.75">
      <c r="A9" s="22"/>
      <c r="B9" s="45"/>
      <c r="D9" s="45"/>
    </row>
    <row r="10" spans="1:4" ht="12.75">
      <c r="A10" s="22" t="s">
        <v>126</v>
      </c>
      <c r="B10" s="46"/>
      <c r="D10" s="46"/>
    </row>
    <row r="11" spans="1:4" ht="12.75">
      <c r="A11" s="47" t="s">
        <v>127</v>
      </c>
      <c r="B11" s="45"/>
      <c r="D11" s="45"/>
    </row>
    <row r="13" spans="1:12" ht="12.75">
      <c r="A13" t="s">
        <v>128</v>
      </c>
      <c r="B13" s="3">
        <v>40000000</v>
      </c>
      <c r="C13" s="3"/>
      <c r="D13" s="3">
        <v>5240</v>
      </c>
      <c r="E13" s="3"/>
      <c r="F13" s="3">
        <v>0</v>
      </c>
      <c r="G13" s="3"/>
      <c r="H13" s="27">
        <v>6273942</v>
      </c>
      <c r="I13" s="3"/>
      <c r="J13" s="3">
        <v>0</v>
      </c>
      <c r="K13" s="3"/>
      <c r="L13" s="3">
        <v>46279182</v>
      </c>
    </row>
    <row r="14" spans="2:12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5.5">
      <c r="A15" s="37" t="s">
        <v>129</v>
      </c>
      <c r="B15" s="3">
        <v>2000000</v>
      </c>
      <c r="C15" s="3"/>
      <c r="D15" s="3">
        <v>0</v>
      </c>
      <c r="E15" s="3"/>
      <c r="F15" s="3">
        <v>0</v>
      </c>
      <c r="G15" s="3"/>
      <c r="H15" s="3">
        <v>0</v>
      </c>
      <c r="I15" s="3"/>
      <c r="J15" s="3">
        <v>0</v>
      </c>
      <c r="K15" s="3"/>
      <c r="L15" s="3">
        <v>2000000</v>
      </c>
    </row>
    <row r="16" spans="2:12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t="s">
        <v>130</v>
      </c>
      <c r="B17" s="2">
        <v>0</v>
      </c>
      <c r="C17" s="3"/>
      <c r="D17" s="2">
        <v>0</v>
      </c>
      <c r="E17" s="3"/>
      <c r="F17" s="2">
        <v>0</v>
      </c>
      <c r="G17" s="3"/>
      <c r="H17" s="2">
        <v>-2202725</v>
      </c>
      <c r="I17" s="3"/>
      <c r="J17" s="3"/>
      <c r="K17" s="3"/>
      <c r="L17" s="3">
        <v>-2202725</v>
      </c>
    </row>
    <row r="18" spans="2:12" ht="12.75">
      <c r="B18" s="2"/>
      <c r="C18" s="3"/>
      <c r="D18" s="2"/>
      <c r="E18" s="3"/>
      <c r="F18" s="2"/>
      <c r="G18" s="3"/>
      <c r="H18" s="2"/>
      <c r="I18" s="3"/>
      <c r="J18" s="3"/>
      <c r="K18" s="3"/>
      <c r="L18" s="3"/>
    </row>
    <row r="19" spans="1:12" ht="12.75">
      <c r="A19" t="s">
        <v>131</v>
      </c>
      <c r="B19" s="2">
        <v>0</v>
      </c>
      <c r="C19" s="3"/>
      <c r="D19" s="2">
        <v>0</v>
      </c>
      <c r="E19" s="3"/>
      <c r="F19" s="2">
        <v>0</v>
      </c>
      <c r="G19" s="3"/>
      <c r="H19" s="2"/>
      <c r="I19" s="3"/>
      <c r="J19" s="3">
        <v>0</v>
      </c>
      <c r="K19" s="3"/>
      <c r="L19" s="3">
        <v>0</v>
      </c>
    </row>
    <row r="20" spans="2:12" ht="12.75">
      <c r="B20" s="2"/>
      <c r="C20" s="3"/>
      <c r="D20" s="2"/>
      <c r="E20" s="3"/>
      <c r="F20" s="2"/>
      <c r="G20" s="3"/>
      <c r="H20" s="2"/>
      <c r="I20" s="3"/>
      <c r="J20" s="3"/>
      <c r="K20" s="3"/>
      <c r="L20" s="2"/>
    </row>
    <row r="21" spans="2:12" ht="12.75">
      <c r="B21" s="12"/>
      <c r="C21" s="3"/>
      <c r="D21" s="12"/>
      <c r="E21" s="3"/>
      <c r="F21" s="12"/>
      <c r="G21" s="3"/>
      <c r="H21" s="12"/>
      <c r="I21" s="3"/>
      <c r="J21" s="12"/>
      <c r="K21" s="3"/>
      <c r="L21" s="12"/>
    </row>
    <row r="22" spans="2:12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t="s">
        <v>132</v>
      </c>
      <c r="B23" s="12">
        <v>42000000</v>
      </c>
      <c r="C23" s="3"/>
      <c r="D23" s="12">
        <v>5240</v>
      </c>
      <c r="E23" s="3"/>
      <c r="F23" s="12">
        <v>0</v>
      </c>
      <c r="G23" s="3"/>
      <c r="H23" s="12">
        <f>SUM(H10:H22)</f>
        <v>4071217</v>
      </c>
      <c r="I23" s="3"/>
      <c r="J23" s="12">
        <v>0</v>
      </c>
      <c r="K23" s="3"/>
      <c r="L23" s="12">
        <f>SUM(L10:L22)</f>
        <v>46076457</v>
      </c>
    </row>
    <row r="25" ht="12.75">
      <c r="H25" s="14"/>
    </row>
    <row r="26" spans="2:8" ht="12.75">
      <c r="B26" s="48"/>
      <c r="C26" s="48"/>
      <c r="D26" s="48"/>
      <c r="E26" s="48"/>
      <c r="H26" s="14"/>
    </row>
    <row r="27" spans="2:5" ht="12.75">
      <c r="B27" s="48"/>
      <c r="C27" s="48"/>
      <c r="D27" s="48"/>
      <c r="E27" s="48"/>
    </row>
    <row r="28" spans="1:4" ht="12.75">
      <c r="A28" s="22"/>
      <c r="B28" s="45"/>
      <c r="D28" s="45"/>
    </row>
    <row r="29" spans="1:12" s="48" customFormat="1" ht="12.75">
      <c r="A29" s="22" t="s">
        <v>126</v>
      </c>
      <c r="B29" s="46"/>
      <c r="C29"/>
      <c r="D29" s="46"/>
      <c r="E29"/>
      <c r="F29"/>
      <c r="G29"/>
      <c r="H29"/>
      <c r="I29"/>
      <c r="J29"/>
      <c r="K29"/>
      <c r="L29"/>
    </row>
    <row r="30" spans="1:12" s="48" customFormat="1" ht="12.75">
      <c r="A30" s="47" t="s">
        <v>133</v>
      </c>
      <c r="B30" s="45"/>
      <c r="C30"/>
      <c r="D30" s="45"/>
      <c r="E30"/>
      <c r="F30"/>
      <c r="G30"/>
      <c r="H30"/>
      <c r="I30"/>
      <c r="J30"/>
      <c r="K30"/>
      <c r="L30"/>
    </row>
    <row r="31" spans="1:12" s="48" customFormat="1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s="48" customFormat="1" ht="12.75">
      <c r="A32" t="s">
        <v>128</v>
      </c>
      <c r="B32" s="3">
        <v>40000000</v>
      </c>
      <c r="C32" s="3">
        <v>0</v>
      </c>
      <c r="D32" s="3">
        <v>5240</v>
      </c>
      <c r="E32" s="3"/>
      <c r="F32" s="3">
        <v>0</v>
      </c>
      <c r="G32" s="3"/>
      <c r="H32" s="3">
        <v>9821942</v>
      </c>
      <c r="I32" s="3"/>
      <c r="J32" s="3">
        <v>0</v>
      </c>
      <c r="K32" s="3"/>
      <c r="L32" s="3">
        <v>49827182</v>
      </c>
    </row>
    <row r="33" spans="1:12" s="48" customFormat="1" ht="12.75">
      <c r="A3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48" customFormat="1" ht="12.75">
      <c r="A34"/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v>0</v>
      </c>
    </row>
    <row r="35" spans="1:12" s="48" customFormat="1" ht="12.75">
      <c r="A35" t="s">
        <v>130</v>
      </c>
      <c r="B35" s="3">
        <v>0</v>
      </c>
      <c r="C35" s="3"/>
      <c r="D35" s="3">
        <v>0</v>
      </c>
      <c r="E35" s="3"/>
      <c r="F35" s="3">
        <v>0</v>
      </c>
      <c r="G35" s="3"/>
      <c r="H35" s="3">
        <v>-3548000</v>
      </c>
      <c r="I35" s="3"/>
      <c r="J35" s="3">
        <v>0</v>
      </c>
      <c r="K35" s="3"/>
      <c r="L35" s="3">
        <v>-3548000</v>
      </c>
    </row>
    <row r="36" spans="1:12" s="48" customFormat="1" ht="12.75">
      <c r="A36" t="s">
        <v>134</v>
      </c>
      <c r="B36" s="12">
        <v>0</v>
      </c>
      <c r="C36" s="3"/>
      <c r="D36" s="12">
        <v>0</v>
      </c>
      <c r="E36" s="3"/>
      <c r="F36" s="12">
        <v>0</v>
      </c>
      <c r="G36" s="3"/>
      <c r="H36" s="12">
        <v>0</v>
      </c>
      <c r="I36" s="3"/>
      <c r="J36" s="12">
        <v>0</v>
      </c>
      <c r="K36" s="3"/>
      <c r="L36" s="12">
        <v>0</v>
      </c>
    </row>
    <row r="37" spans="1:12" s="48" customFormat="1" ht="12.75">
      <c r="A3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48" customFormat="1" ht="12.75">
      <c r="A38" t="s">
        <v>132</v>
      </c>
      <c r="B38" s="12">
        <v>40000000</v>
      </c>
      <c r="C38" s="3"/>
      <c r="D38" s="12">
        <v>5240</v>
      </c>
      <c r="E38" s="3"/>
      <c r="F38" s="12">
        <v>0</v>
      </c>
      <c r="G38" s="3"/>
      <c r="H38" s="12">
        <v>6273942</v>
      </c>
      <c r="I38" s="3"/>
      <c r="J38" s="12">
        <v>0</v>
      </c>
      <c r="K38" s="3"/>
      <c r="L38" s="12">
        <v>46279182</v>
      </c>
    </row>
    <row r="39" s="48" customFormat="1" ht="12.75"/>
    <row r="41" spans="1:4" ht="12.75">
      <c r="A41" s="22" t="s">
        <v>135</v>
      </c>
      <c r="B41" s="22"/>
      <c r="C41" s="22"/>
      <c r="D41" s="22"/>
    </row>
    <row r="42" spans="1:4" ht="12.75">
      <c r="A42" s="22" t="s">
        <v>33</v>
      </c>
      <c r="B42" s="22"/>
      <c r="C42" s="22"/>
      <c r="D42" s="22"/>
    </row>
  </sheetData>
  <printOptions/>
  <pageMargins left="0.75" right="0.26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Leong</dc:creator>
  <cp:keywords/>
  <dc:description/>
  <cp:lastModifiedBy>Mok Yuen Lok</cp:lastModifiedBy>
  <cp:lastPrinted>2005-02-24T09:20:37Z</cp:lastPrinted>
  <dcterms:created xsi:type="dcterms:W3CDTF">2005-02-24T08:15:59Z</dcterms:created>
  <dcterms:modified xsi:type="dcterms:W3CDTF">2005-02-24T09:20:41Z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